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8" l="1"/>
  <c r="L198"/>
  <c r="I198"/>
  <c r="H198"/>
  <c r="G198"/>
  <c r="F198"/>
</calcChain>
</file>

<file path=xl/sharedStrings.xml><?xml version="1.0" encoding="utf-8"?>
<sst xmlns="http://schemas.openxmlformats.org/spreadsheetml/2006/main" count="264" uniqueCount="90">
  <si>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</si>
  <si>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</si>
  <si>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</si>
  <si>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</si>
  <si>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</si>
  <si>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</si>
  <si>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</si>
  <si>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</si>
  <si>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</si>
  <si>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</si>
  <si>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</si>
  <si>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</si>
  <si>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</si>
  <si>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</si>
  <si>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</si>
  <si>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</si>
  <si>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</si>
  <si>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</si>
  <si>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</si>
  <si>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</si>
  <si>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</si>
  <si>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</si>
  <si>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</si>
  <si>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</si>
  <si>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</si>
  <si>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</si>
  <si>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</si>
  <si>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</si>
  <si>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</si>
  <si>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</si>
  <si>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</si>
  <si>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</si>
  <si>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</si>
  <si>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</si>
  <si>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</si>
  <si>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</si>
  <si>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</si>
  <si>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</si>
  <si>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</si>
  <si>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Сарбасова С.С.</t>
  </si>
  <si>
    <t>МБОУ "Цветочная основная общеоразовательная школа"</t>
  </si>
  <si>
    <t>фрукт</t>
  </si>
  <si>
    <t xml:space="preserve">                                        </t>
  </si>
  <si>
    <t>Апельсин</t>
  </si>
  <si>
    <t>54-3соус</t>
  </si>
  <si>
    <t>Чай с лимоном и сахаром</t>
  </si>
  <si>
    <t>54-3гн</t>
  </si>
  <si>
    <t>Банан</t>
  </si>
  <si>
    <t>Хлеб</t>
  </si>
  <si>
    <t>Чай с молоком и сахаром</t>
  </si>
  <si>
    <t>54-4гн</t>
  </si>
  <si>
    <t>Яблоко</t>
  </si>
  <si>
    <t>54-23гн</t>
  </si>
  <si>
    <t>Каша вязкая молочная пшенная</t>
  </si>
  <si>
    <t>54-6к</t>
  </si>
  <si>
    <t>Какао с молоком</t>
  </si>
  <si>
    <t>54-21гн</t>
  </si>
  <si>
    <t>Чай с сахаром</t>
  </si>
  <si>
    <t>54-5соус</t>
  </si>
  <si>
    <t>54-45гн</t>
  </si>
  <si>
    <t>54-4г, 54-25м</t>
  </si>
  <si>
    <t>Сыр твердых сортов в нарезке, каша "Дружба"</t>
  </si>
  <si>
    <t>54-1з, 54-16к</t>
  </si>
  <si>
    <t>витаминный напиток "Витошка"</t>
  </si>
  <si>
    <t>Пром.</t>
  </si>
  <si>
    <t>Салат из свеклы отварной, картофельное пюре, котлета из курицы</t>
  </si>
  <si>
    <t>54-13з, 54-11г, 54-5м</t>
  </si>
  <si>
    <t xml:space="preserve">Соус красный основной </t>
  </si>
  <si>
    <t>Яйцо вареной, запеканка из творога</t>
  </si>
  <si>
    <t>54-6о, 54-1т</t>
  </si>
  <si>
    <t xml:space="preserve">Джем из абрикосов </t>
  </si>
  <si>
    <t>Каша перловая расспычатая, голубцы ленивые</t>
  </si>
  <si>
    <t>54-5г, 54-3м</t>
  </si>
  <si>
    <t xml:space="preserve">Соус молочный натуральный </t>
  </si>
  <si>
    <t>Кофейный напиоок с молоком</t>
  </si>
  <si>
    <t>Салат картофельный с морковью и зеленым горошком, макароны отварные, рыба тушеная в томате с овощами (минтай)</t>
  </si>
  <si>
    <t>54-34з, 54-1г, 54-11р</t>
  </si>
  <si>
    <t xml:space="preserve">Компот из смеси сухофруктов </t>
  </si>
  <si>
    <t>54-35хн</t>
  </si>
  <si>
    <t>Каша гречневая расспчатая, курица тушенная с морковью</t>
  </si>
  <si>
    <t>Напиток витаминизированный "Витошка"</t>
  </si>
  <si>
    <t>Винегрет с растительным маслом, макароны отварные, голубцы ленивые</t>
  </si>
  <si>
    <t>54-16з, 54-1г, 54-3м</t>
  </si>
  <si>
    <t>Масло сливочное (порциями)</t>
  </si>
  <si>
    <t>53-19з</t>
  </si>
  <si>
    <t>Сыр твердых сортов в нарезке, макароны отварные с овощами, котлета рыбная любительская (минтай)</t>
  </si>
  <si>
    <t>54-1з, 54-2г, 54-14р</t>
  </si>
  <si>
    <t xml:space="preserve">Кофейный напиток с молоком </t>
  </si>
  <si>
    <t>Каша гречневая рассыпчатая, шницель из курицы</t>
  </si>
  <si>
    <t>54-4г, 54-24м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</si>
</sst>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0" sqref="P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34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5703125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215</v>
      </c>
      <c r="G6" s="40">
        <v>4</v>
      </c>
      <c r="H6" s="40">
        <v>10.3</v>
      </c>
      <c r="I6" s="40">
        <v>24</v>
      </c>
      <c r="J6" s="40">
        <v>222.6</v>
      </c>
      <c r="K6" s="41" t="s">
        <v>62</v>
      </c>
      <c r="L6" s="40">
        <v>29.26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customHeight="1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</v>
      </c>
      <c r="H8" s="43">
        <v>0</v>
      </c>
      <c r="I8" s="43">
        <v>19.399999999999999</v>
      </c>
      <c r="J8" s="43">
        <v>77.599999999999994</v>
      </c>
      <c r="K8" s="44">
        <v>20</v>
      </c>
      <c r="L8" s="43">
        <v>9.9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90</v>
      </c>
      <c r="G9" s="43">
        <v>6.4</v>
      </c>
      <c r="H9" s="43">
        <v>0.9</v>
      </c>
      <c r="I9" s="43">
        <v>39.9</v>
      </c>
      <c r="J9" s="43">
        <v>193.5</v>
      </c>
      <c r="K9" s="44" t="s">
        <v>64</v>
      </c>
      <c r="L9" s="43">
        <v>4.09</v>
      </c>
    </row>
    <row r="10" spans="1:12" ht="15">
      <c r="A10" s="23"/>
      <c r="B10" s="15"/>
      <c r="C10" s="11"/>
      <c r="D10" s="7" t="s">
        <v>41</v>
      </c>
      <c r="E10" s="42" t="s">
        <v>51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64</v>
      </c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>SUM(G6:G12)</f>
        <v>10.8</v>
      </c>
      <c r="H13" s="19">
        <f>SUM(H6:H12)</f>
        <v>11.600000000000001</v>
      </c>
      <c r="I13" s="19">
        <f>SUM(I6:I12)</f>
        <v>93.1</v>
      </c>
      <c r="J13" s="19">
        <f>SUM(J6:J12)</f>
        <v>538.1</v>
      </c>
      <c r="K13" s="25"/>
      <c r="L13" s="19">
        <f>SUM(L6:L12)</f>
        <v>59.25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2">G13+G23</f>
        <v>10.8</v>
      </c>
      <c r="H24" s="32">
        <f t="shared" si="2"/>
        <v>11.600000000000001</v>
      </c>
      <c r="I24" s="32">
        <f t="shared" si="2"/>
        <v>93.1</v>
      </c>
      <c r="J24" s="32">
        <f t="shared" si="2"/>
        <v>538.1</v>
      </c>
      <c r="K24" s="32"/>
      <c r="L24" s="32">
        <f t="shared" ref="L24" si="3">L13+L23</f>
        <v>59.25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320</v>
      </c>
      <c r="G25" s="40">
        <v>21.4</v>
      </c>
      <c r="H25" s="40">
        <v>12.8</v>
      </c>
      <c r="I25" s="40">
        <v>37.9</v>
      </c>
      <c r="J25" s="40">
        <v>352.1</v>
      </c>
      <c r="K25" s="41" t="s">
        <v>66</v>
      </c>
      <c r="L25" s="40">
        <v>48.24</v>
      </c>
    </row>
    <row r="26" spans="1:12" ht="15">
      <c r="A26" s="14"/>
      <c r="B26" s="15"/>
      <c r="C26" s="11"/>
      <c r="D26" s="6"/>
      <c r="E26" s="42" t="s">
        <v>67</v>
      </c>
      <c r="F26" s="43">
        <v>30</v>
      </c>
      <c r="G26" s="43">
        <v>1</v>
      </c>
      <c r="H26" s="43">
        <v>0.7</v>
      </c>
      <c r="I26" s="43">
        <v>2.7</v>
      </c>
      <c r="J26" s="43">
        <v>21.2</v>
      </c>
      <c r="K26" s="44" t="s">
        <v>44</v>
      </c>
      <c r="L26" s="43">
        <v>1.78</v>
      </c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46</v>
      </c>
      <c r="L27" s="43">
        <v>2.52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45</v>
      </c>
      <c r="G28" s="43">
        <v>3.3</v>
      </c>
      <c r="H28" s="43">
        <v>0.4</v>
      </c>
      <c r="I28" s="43">
        <v>20.7</v>
      </c>
      <c r="J28" s="43">
        <v>99.3</v>
      </c>
      <c r="K28" s="44" t="s">
        <v>64</v>
      </c>
      <c r="L28" s="43">
        <v>2.64</v>
      </c>
    </row>
    <row r="29" spans="1:12" ht="15">
      <c r="A29" s="14"/>
      <c r="B29" s="15"/>
      <c r="C29" s="11"/>
      <c r="D29" s="7" t="s">
        <v>41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32</v>
      </c>
      <c r="E33" s="9"/>
      <c r="F33" s="19">
        <f>SUM(F25:F32)</f>
        <v>595</v>
      </c>
      <c r="G33" s="19">
        <f t="shared" ref="G33" si="4">SUM(G25:G32)</f>
        <v>25.9</v>
      </c>
      <c r="H33" s="19">
        <f t="shared" ref="H33" si="5">SUM(H25:H32)</f>
        <v>14</v>
      </c>
      <c r="I33" s="19">
        <f t="shared" ref="I33" si="6">SUM(I25:I32)</f>
        <v>67.900000000000006</v>
      </c>
      <c r="J33" s="19">
        <f t="shared" ref="J33:L33" si="7">SUM(J25:J32)</f>
        <v>500.5</v>
      </c>
      <c r="K33" s="25"/>
      <c r="L33" s="19">
        <f t="shared" si="7"/>
        <v>55.180000000000007</v>
      </c>
    </row>
    <row r="34" spans="1:12" ht="1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595</v>
      </c>
      <c r="G44" s="32">
        <f t="shared" ref="G44" si="12">G33+G43</f>
        <v>25.9</v>
      </c>
      <c r="H44" s="32">
        <f t="shared" ref="H44" si="13">H33+H43</f>
        <v>14</v>
      </c>
      <c r="I44" s="32">
        <f t="shared" ref="I44" si="14">I33+I43</f>
        <v>67.900000000000006</v>
      </c>
      <c r="J44" s="32">
        <f t="shared" ref="J44:L44" si="15">J33+J43</f>
        <v>500.5</v>
      </c>
      <c r="K44" s="32"/>
      <c r="L44" s="32">
        <f t="shared" si="15"/>
        <v>55.180000000000007</v>
      </c>
    </row>
    <row r="45" spans="1:12" ht="25.5">
      <c r="A45" s="20">
        <v>1</v>
      </c>
      <c r="B45" s="21">
        <v>3</v>
      </c>
      <c r="C45" s="22" t="s">
        <v>20</v>
      </c>
      <c r="D45" s="5" t="s">
        <v>21</v>
      </c>
      <c r="E45" s="39" t="s">
        <v>68</v>
      </c>
      <c r="F45" s="40">
        <v>190</v>
      </c>
      <c r="G45" s="40">
        <v>34.5</v>
      </c>
      <c r="H45" s="40">
        <v>14.7</v>
      </c>
      <c r="I45" s="40">
        <v>21.9</v>
      </c>
      <c r="J45" s="40">
        <v>357.9</v>
      </c>
      <c r="K45" s="41" t="s">
        <v>69</v>
      </c>
      <c r="L45" s="40">
        <v>90.99</v>
      </c>
    </row>
    <row r="46" spans="1:12" ht="15">
      <c r="A46" s="23"/>
      <c r="B46" s="15"/>
      <c r="C46" s="11"/>
      <c r="D46" s="6"/>
      <c r="E46" s="42" t="s">
        <v>70</v>
      </c>
      <c r="F46" s="43">
        <v>20</v>
      </c>
      <c r="G46" s="43">
        <v>0.1</v>
      </c>
      <c r="H46" s="43">
        <v>0</v>
      </c>
      <c r="I46" s="43">
        <v>14.4</v>
      </c>
      <c r="J46" s="43">
        <v>57.9</v>
      </c>
      <c r="K46" s="44" t="s">
        <v>64</v>
      </c>
      <c r="L46" s="43">
        <v>6</v>
      </c>
    </row>
    <row r="47" spans="1:12" ht="15">
      <c r="A47" s="23"/>
      <c r="B47" s="15"/>
      <c r="C47" s="11"/>
      <c r="D47" s="7" t="s">
        <v>22</v>
      </c>
      <c r="E47" s="42" t="s">
        <v>49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50</v>
      </c>
      <c r="L47" s="43">
        <v>4.8600000000000003</v>
      </c>
    </row>
    <row r="48" spans="1:12" ht="15">
      <c r="A48" s="23"/>
      <c r="B48" s="15"/>
      <c r="C48" s="11"/>
      <c r="D48" s="7" t="s">
        <v>23</v>
      </c>
      <c r="E48" s="42" t="s">
        <v>48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64</v>
      </c>
      <c r="L48" s="43">
        <v>2.66</v>
      </c>
    </row>
    <row r="49" spans="1:12" ht="15">
      <c r="A49" s="23"/>
      <c r="B49" s="15"/>
      <c r="C49" s="11"/>
      <c r="D49" s="7" t="s">
        <v>41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32</v>
      </c>
      <c r="E52" s="9"/>
      <c r="F52" s="19">
        <f>SUM(F45:F51)</f>
        <v>505</v>
      </c>
      <c r="G52" s="19">
        <f t="shared" ref="G52" si="16">SUM(G45:G51)</f>
        <v>39.9</v>
      </c>
      <c r="H52" s="19">
        <f t="shared" ref="H52" si="17">SUM(H45:H51)</f>
        <v>16.499999999999996</v>
      </c>
      <c r="I52" s="19">
        <f t="shared" ref="I52" si="18">SUM(I45:I51)</f>
        <v>69.199999999999989</v>
      </c>
      <c r="J52" s="19">
        <f t="shared" ref="J52:L52" si="19">SUM(J45:J51)</f>
        <v>585</v>
      </c>
      <c r="K52" s="25"/>
      <c r="L52" s="19">
        <f t="shared" si="19"/>
        <v>104.50999999999999</v>
      </c>
    </row>
    <row r="53" spans="1:12" ht="1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505</v>
      </c>
      <c r="G63" s="32">
        <f t="shared" ref="G63" si="24">G52+G62</f>
        <v>39.9</v>
      </c>
      <c r="H63" s="32">
        <f t="shared" ref="H63" si="25">H52+H62</f>
        <v>16.499999999999996</v>
      </c>
      <c r="I63" s="32">
        <f t="shared" ref="I63" si="26">I52+I62</f>
        <v>69.199999999999989</v>
      </c>
      <c r="J63" s="32">
        <f t="shared" ref="J63:L63" si="27">J52+J62</f>
        <v>585</v>
      </c>
      <c r="K63" s="32"/>
      <c r="L63" s="32">
        <f t="shared" si="27"/>
        <v>104.50999999999999</v>
      </c>
    </row>
    <row r="64" spans="1:12" ht="25.5">
      <c r="A64" s="20">
        <v>1</v>
      </c>
      <c r="B64" s="21">
        <v>4</v>
      </c>
      <c r="C64" s="22" t="s">
        <v>20</v>
      </c>
      <c r="D64" s="5" t="s">
        <v>21</v>
      </c>
      <c r="E64" s="39" t="s">
        <v>71</v>
      </c>
      <c r="F64" s="40">
        <v>240</v>
      </c>
      <c r="G64" s="40">
        <v>12</v>
      </c>
      <c r="H64" s="40">
        <v>12.2</v>
      </c>
      <c r="I64" s="40">
        <v>36.299999999999997</v>
      </c>
      <c r="J64" s="40">
        <v>302.60000000000002</v>
      </c>
      <c r="K64" s="41" t="s">
        <v>72</v>
      </c>
      <c r="L64" s="40">
        <v>37.5</v>
      </c>
    </row>
    <row r="65" spans="1:12" ht="15">
      <c r="A65" s="23"/>
      <c r="B65" s="15"/>
      <c r="C65" s="11"/>
      <c r="D65" s="6"/>
      <c r="E65" s="42" t="s">
        <v>73</v>
      </c>
      <c r="F65" s="43">
        <v>30</v>
      </c>
      <c r="G65" s="43">
        <v>1.1000000000000001</v>
      </c>
      <c r="H65" s="43">
        <v>2.2000000000000002</v>
      </c>
      <c r="I65" s="43">
        <v>2.9</v>
      </c>
      <c r="J65" s="43">
        <v>35.700000000000003</v>
      </c>
      <c r="K65" s="44" t="s">
        <v>58</v>
      </c>
      <c r="L65" s="43">
        <v>5.42</v>
      </c>
    </row>
    <row r="66" spans="1:12" ht="15">
      <c r="A66" s="23"/>
      <c r="B66" s="15"/>
      <c r="C66" s="11"/>
      <c r="D66" s="7" t="s">
        <v>22</v>
      </c>
      <c r="E66" s="42" t="s">
        <v>74</v>
      </c>
      <c r="F66" s="43">
        <v>200</v>
      </c>
      <c r="G66" s="43">
        <v>3.9</v>
      </c>
      <c r="H66" s="43">
        <v>2.9</v>
      </c>
      <c r="I66" s="43">
        <v>11.2</v>
      </c>
      <c r="J66" s="43">
        <v>86</v>
      </c>
      <c r="K66" s="44" t="s">
        <v>52</v>
      </c>
      <c r="L66" s="43">
        <v>13.08</v>
      </c>
    </row>
    <row r="67" spans="1:12" ht="15">
      <c r="A67" s="23"/>
      <c r="B67" s="15"/>
      <c r="C67" s="11"/>
      <c r="D67" s="7" t="s">
        <v>23</v>
      </c>
      <c r="E67" s="42" t="s">
        <v>48</v>
      </c>
      <c r="F67" s="43">
        <v>30</v>
      </c>
      <c r="G67" s="43">
        <v>2.1</v>
      </c>
      <c r="H67" s="43">
        <v>0.3</v>
      </c>
      <c r="I67" s="43">
        <v>13.3</v>
      </c>
      <c r="J67" s="43">
        <v>64.5</v>
      </c>
      <c r="K67" s="44" t="s">
        <v>64</v>
      </c>
      <c r="L67" s="43">
        <v>1.76</v>
      </c>
    </row>
    <row r="68" spans="1:12" ht="15">
      <c r="A68" s="23"/>
      <c r="B68" s="15"/>
      <c r="C68" s="11"/>
      <c r="D68" s="7" t="s">
        <v>41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32</v>
      </c>
      <c r="E71" s="9"/>
      <c r="F71" s="19">
        <f>SUM(F64:F70)</f>
        <v>500</v>
      </c>
      <c r="G71" s="19">
        <f t="shared" ref="G71" si="28">SUM(G64:G70)</f>
        <v>19.100000000000001</v>
      </c>
      <c r="H71" s="19">
        <f t="shared" ref="H71" si="29">SUM(H64:H70)</f>
        <v>17.599999999999998</v>
      </c>
      <c r="I71" s="19">
        <f t="shared" ref="I71" si="30">SUM(I64:I70)</f>
        <v>63.699999999999989</v>
      </c>
      <c r="J71" s="19">
        <f t="shared" ref="J71:L71" si="31">SUM(J64:J70)</f>
        <v>488.8</v>
      </c>
      <c r="K71" s="25"/>
      <c r="L71" s="19">
        <f t="shared" si="31"/>
        <v>57.76</v>
      </c>
    </row>
    <row r="72" spans="1:12" ht="1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500</v>
      </c>
      <c r="G82" s="32">
        <f t="shared" ref="G82" si="36">G71+G81</f>
        <v>19.100000000000001</v>
      </c>
      <c r="H82" s="32">
        <f t="shared" ref="H82" si="37">H71+H81</f>
        <v>17.599999999999998</v>
      </c>
      <c r="I82" s="32">
        <f t="shared" ref="I82" si="38">I71+I81</f>
        <v>63.699999999999989</v>
      </c>
      <c r="J82" s="32">
        <f t="shared" ref="J82:L82" si="39">J71+J81</f>
        <v>488.8</v>
      </c>
      <c r="K82" s="32"/>
      <c r="L82" s="32">
        <f t="shared" si="39"/>
        <v>57.76</v>
      </c>
    </row>
    <row r="83" spans="1:12" ht="51">
      <c r="A83" s="20">
        <v>1</v>
      </c>
      <c r="B83" s="21">
        <v>5</v>
      </c>
      <c r="C83" s="22" t="s">
        <v>20</v>
      </c>
      <c r="D83" s="5" t="s">
        <v>21</v>
      </c>
      <c r="E83" s="39" t="s">
        <v>75</v>
      </c>
      <c r="F83" s="40">
        <v>320</v>
      </c>
      <c r="G83" s="40">
        <v>20</v>
      </c>
      <c r="H83" s="40">
        <v>17.3</v>
      </c>
      <c r="I83" s="40">
        <v>46.8</v>
      </c>
      <c r="J83" s="40">
        <v>423.1</v>
      </c>
      <c r="K83" s="41" t="s">
        <v>76</v>
      </c>
      <c r="L83" s="40">
        <v>47.22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77</v>
      </c>
      <c r="F85" s="43">
        <v>200</v>
      </c>
      <c r="G85" s="43">
        <v>0.4</v>
      </c>
      <c r="H85" s="43">
        <v>0</v>
      </c>
      <c r="I85" s="43">
        <v>19.8</v>
      </c>
      <c r="J85" s="43">
        <v>80.8</v>
      </c>
      <c r="K85" s="44" t="s">
        <v>78</v>
      </c>
      <c r="L85" s="43">
        <v>3.74</v>
      </c>
    </row>
    <row r="86" spans="1:12" ht="15">
      <c r="A86" s="23"/>
      <c r="B86" s="15"/>
      <c r="C86" s="11"/>
      <c r="D86" s="7" t="s">
        <v>23</v>
      </c>
      <c r="E86" s="42" t="s">
        <v>48</v>
      </c>
      <c r="F86" s="43">
        <v>65</v>
      </c>
      <c r="G86" s="43">
        <v>4.7</v>
      </c>
      <c r="H86" s="43">
        <v>0.6</v>
      </c>
      <c r="I86" s="43">
        <v>29.6</v>
      </c>
      <c r="J86" s="43">
        <v>142.69999999999999</v>
      </c>
      <c r="K86" s="44" t="s">
        <v>64</v>
      </c>
      <c r="L86" s="43">
        <v>3.84</v>
      </c>
    </row>
    <row r="87" spans="1:12" ht="15">
      <c r="A87" s="23"/>
      <c r="B87" s="15"/>
      <c r="C87" s="11"/>
      <c r="D87" s="7" t="s">
        <v>41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SUM(F83:F89)</f>
        <v>585</v>
      </c>
      <c r="G90" s="19">
        <f t="shared" ref="G90" si="40">SUM(G83:G89)</f>
        <v>25.099999999999998</v>
      </c>
      <c r="H90" s="19">
        <f t="shared" ref="H90" si="41">SUM(H83:H89)</f>
        <v>17.900000000000002</v>
      </c>
      <c r="I90" s="19">
        <f t="shared" ref="I90" si="42">SUM(I83:I89)</f>
        <v>96.199999999999989</v>
      </c>
      <c r="J90" s="19">
        <f t="shared" ref="J90:L90" si="43">SUM(J83:J89)</f>
        <v>646.6</v>
      </c>
      <c r="K90" s="25"/>
      <c r="L90" s="19">
        <f t="shared" si="43"/>
        <v>54.8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585</v>
      </c>
      <c r="G101" s="32">
        <f t="shared" ref="G101" si="48">G90+G100</f>
        <v>25.099999999999998</v>
      </c>
      <c r="H101" s="32">
        <f t="shared" ref="H101" si="49">H90+H100</f>
        <v>17.900000000000002</v>
      </c>
      <c r="I101" s="32">
        <f t="shared" ref="I101" si="50">I90+I100</f>
        <v>96.199999999999989</v>
      </c>
      <c r="J101" s="32">
        <f t="shared" ref="J101:L101" si="51">J90+J100</f>
        <v>646.6</v>
      </c>
      <c r="K101" s="32"/>
      <c r="L101" s="32">
        <f t="shared" si="51"/>
        <v>54.8</v>
      </c>
    </row>
    <row r="102" spans="1:12" ht="25.5">
      <c r="A102" s="20">
        <v>2</v>
      </c>
      <c r="B102" s="21">
        <v>1</v>
      </c>
      <c r="C102" s="22" t="s">
        <v>20</v>
      </c>
      <c r="D102" s="5" t="s">
        <v>21</v>
      </c>
      <c r="E102" s="39" t="s">
        <v>79</v>
      </c>
      <c r="F102" s="40">
        <v>250</v>
      </c>
      <c r="G102" s="40">
        <v>22.3</v>
      </c>
      <c r="H102" s="40">
        <v>12.1</v>
      </c>
      <c r="I102" s="40">
        <v>40.299999999999997</v>
      </c>
      <c r="J102" s="40">
        <v>360.1</v>
      </c>
      <c r="K102" s="41" t="s">
        <v>60</v>
      </c>
      <c r="L102" s="40">
        <v>36.270000000000003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25.5">
      <c r="A104" s="23"/>
      <c r="B104" s="15"/>
      <c r="C104" s="11"/>
      <c r="D104" s="7" t="s">
        <v>22</v>
      </c>
      <c r="E104" s="42" t="s">
        <v>80</v>
      </c>
      <c r="F104" s="43">
        <v>200</v>
      </c>
      <c r="G104" s="43">
        <v>0</v>
      </c>
      <c r="H104" s="43">
        <v>0</v>
      </c>
      <c r="I104" s="43">
        <v>19.399999999999999</v>
      </c>
      <c r="J104" s="43">
        <v>77.599999999999994</v>
      </c>
      <c r="K104" s="44">
        <v>20</v>
      </c>
      <c r="L104" s="43">
        <v>9.9</v>
      </c>
    </row>
    <row r="105" spans="1:12" ht="15">
      <c r="A105" s="23"/>
      <c r="B105" s="15"/>
      <c r="C105" s="11"/>
      <c r="D105" s="7" t="s">
        <v>23</v>
      </c>
      <c r="E105" s="42" t="s">
        <v>48</v>
      </c>
      <c r="F105" s="43">
        <v>70</v>
      </c>
      <c r="G105" s="43">
        <v>5.0999999999999996</v>
      </c>
      <c r="H105" s="43">
        <v>0.7</v>
      </c>
      <c r="I105" s="43">
        <v>32</v>
      </c>
      <c r="J105" s="43">
        <v>154.4</v>
      </c>
      <c r="K105" s="44" t="s">
        <v>64</v>
      </c>
      <c r="L105" s="43">
        <v>4.1100000000000003</v>
      </c>
    </row>
    <row r="106" spans="1:12" ht="15">
      <c r="A106" s="23"/>
      <c r="B106" s="15"/>
      <c r="C106" s="11"/>
      <c r="D106" s="7" t="s">
        <v>41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32</v>
      </c>
      <c r="E109" s="9"/>
      <c r="F109" s="19">
        <f>SUM(F102:F108)</f>
        <v>520</v>
      </c>
      <c r="G109" s="19">
        <f t="shared" ref="G109:J109" si="52">SUM(G102:G108)</f>
        <v>27.4</v>
      </c>
      <c r="H109" s="19">
        <f t="shared" si="52"/>
        <v>12.799999999999999</v>
      </c>
      <c r="I109" s="19">
        <f t="shared" si="52"/>
        <v>91.699999999999989</v>
      </c>
      <c r="J109" s="19">
        <f t="shared" si="52"/>
        <v>592.1</v>
      </c>
      <c r="K109" s="25"/>
      <c r="L109" s="19">
        <f t="shared" ref="L109" si="53">SUM(L102:L108)</f>
        <v>50.28</v>
      </c>
    </row>
    <row r="110" spans="1:12" ht="1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520</v>
      </c>
      <c r="G120" s="32">
        <f t="shared" ref="G120" si="56">G109+G119</f>
        <v>27.4</v>
      </c>
      <c r="H120" s="32">
        <f t="shared" ref="H120" si="57">H109+H119</f>
        <v>12.799999999999999</v>
      </c>
      <c r="I120" s="32">
        <f t="shared" ref="I120" si="58">I109+I119</f>
        <v>91.699999999999989</v>
      </c>
      <c r="J120" s="32">
        <f t="shared" ref="J120:L120" si="59">J109+J119</f>
        <v>592.1</v>
      </c>
      <c r="K120" s="32"/>
      <c r="L120" s="32">
        <f t="shared" si="59"/>
        <v>50.28</v>
      </c>
    </row>
    <row r="121" spans="1:12" ht="38.25">
      <c r="A121" s="14">
        <v>2</v>
      </c>
      <c r="B121" s="15">
        <v>2</v>
      </c>
      <c r="C121" s="22" t="s">
        <v>20</v>
      </c>
      <c r="D121" s="5" t="s">
        <v>21</v>
      </c>
      <c r="E121" s="39" t="s">
        <v>81</v>
      </c>
      <c r="F121" s="40">
        <v>320</v>
      </c>
      <c r="G121" s="40">
        <v>13.8</v>
      </c>
      <c r="H121" s="40">
        <v>19</v>
      </c>
      <c r="I121" s="40">
        <v>43.9</v>
      </c>
      <c r="J121" s="40">
        <v>401.8</v>
      </c>
      <c r="K121" s="41" t="s">
        <v>82</v>
      </c>
      <c r="L121" s="40">
        <v>46.42</v>
      </c>
    </row>
    <row r="122" spans="1:12" ht="15">
      <c r="A122" s="14"/>
      <c r="B122" s="15"/>
      <c r="C122" s="11"/>
      <c r="D122" s="6"/>
      <c r="E122" s="42" t="s">
        <v>73</v>
      </c>
      <c r="F122" s="43">
        <v>30</v>
      </c>
      <c r="G122" s="43">
        <v>1.1000000000000001</v>
      </c>
      <c r="H122" s="43">
        <v>2.2000000000000002</v>
      </c>
      <c r="I122" s="43">
        <v>2.9</v>
      </c>
      <c r="J122" s="43">
        <v>35.700000000000003</v>
      </c>
      <c r="K122" s="44" t="s">
        <v>58</v>
      </c>
      <c r="L122" s="43">
        <v>5.42</v>
      </c>
    </row>
    <row r="123" spans="1:12" ht="15">
      <c r="A123" s="14"/>
      <c r="B123" s="15"/>
      <c r="C123" s="11"/>
      <c r="D123" s="7" t="s">
        <v>22</v>
      </c>
      <c r="E123" s="42" t="s">
        <v>57</v>
      </c>
      <c r="F123" s="43">
        <v>200</v>
      </c>
      <c r="G123" s="43">
        <v>0.1</v>
      </c>
      <c r="H123" s="43">
        <v>0</v>
      </c>
      <c r="I123" s="43">
        <v>5.2</v>
      </c>
      <c r="J123" s="43">
        <v>21.4</v>
      </c>
      <c r="K123" s="44" t="s">
        <v>59</v>
      </c>
      <c r="L123" s="43">
        <v>1.26</v>
      </c>
    </row>
    <row r="124" spans="1:12" ht="15">
      <c r="A124" s="14"/>
      <c r="B124" s="15"/>
      <c r="C124" s="11"/>
      <c r="D124" s="7" t="s">
        <v>23</v>
      </c>
      <c r="E124" s="42" t="s">
        <v>48</v>
      </c>
      <c r="F124" s="43">
        <v>30</v>
      </c>
      <c r="G124" s="43">
        <v>2.1</v>
      </c>
      <c r="H124" s="43">
        <v>0.3</v>
      </c>
      <c r="I124" s="43">
        <v>13.3</v>
      </c>
      <c r="J124" s="43">
        <v>64.5</v>
      </c>
      <c r="K124" s="44" t="s">
        <v>64</v>
      </c>
      <c r="L124" s="43">
        <v>1.76</v>
      </c>
    </row>
    <row r="125" spans="1:12" ht="15">
      <c r="A125" s="14"/>
      <c r="B125" s="15"/>
      <c r="C125" s="11"/>
      <c r="D125" s="7" t="s">
        <v>41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32</v>
      </c>
      <c r="E129" s="9"/>
      <c r="F129" s="19">
        <f>SUM(F121:F128)</f>
        <v>580</v>
      </c>
      <c r="G129" s="19">
        <f t="shared" ref="G129:J129" si="60">SUM(G121:G128)</f>
        <v>17.100000000000001</v>
      </c>
      <c r="H129" s="19">
        <f t="shared" si="60"/>
        <v>21.5</v>
      </c>
      <c r="I129" s="19">
        <f t="shared" si="60"/>
        <v>65.3</v>
      </c>
      <c r="J129" s="19">
        <f t="shared" si="60"/>
        <v>523.4</v>
      </c>
      <c r="K129" s="25"/>
      <c r="L129" s="19">
        <f t="shared" ref="L129" si="61">SUM(L121:L128)</f>
        <v>54.86</v>
      </c>
    </row>
    <row r="130" spans="1:12" ht="15">
      <c r="A130" s="13">
        <f>A121</f>
        <v>2</v>
      </c>
      <c r="B130" s="13">
        <f>B121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62">SUM(G130:G138)</f>
        <v>0</v>
      </c>
      <c r="H139" s="19">
        <f t="shared" si="62"/>
        <v>0</v>
      </c>
      <c r="I139" s="19">
        <f t="shared" si="62"/>
        <v>0</v>
      </c>
      <c r="J139" s="19">
        <f t="shared" si="62"/>
        <v>0</v>
      </c>
      <c r="K139" s="25"/>
      <c r="L139" s="19">
        <f t="shared" ref="L139" si="63">SUM(L130:L138)</f>
        <v>0</v>
      </c>
    </row>
    <row r="140" spans="1:12" ht="15">
      <c r="A140" s="33">
        <f>A121</f>
        <v>2</v>
      </c>
      <c r="B140" s="33">
        <f>B121</f>
        <v>2</v>
      </c>
      <c r="C140" s="54" t="s">
        <v>4</v>
      </c>
      <c r="D140" s="55"/>
      <c r="E140" s="31"/>
      <c r="F140" s="32">
        <f>F129+F139</f>
        <v>580</v>
      </c>
      <c r="G140" s="32">
        <f t="shared" ref="G140" si="64">G129+G139</f>
        <v>17.100000000000001</v>
      </c>
      <c r="H140" s="32">
        <f t="shared" ref="H140" si="65">H129+H139</f>
        <v>21.5</v>
      </c>
      <c r="I140" s="32">
        <f t="shared" ref="I140" si="66">I129+I139</f>
        <v>65.3</v>
      </c>
      <c r="J140" s="32">
        <f t="shared" ref="J140:L140" si="67">J129+J139</f>
        <v>523.4</v>
      </c>
      <c r="K140" s="32"/>
      <c r="L140" s="32">
        <f t="shared" si="67"/>
        <v>54.86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53</v>
      </c>
      <c r="F141" s="40">
        <v>200</v>
      </c>
      <c r="G141" s="40">
        <v>8.3000000000000007</v>
      </c>
      <c r="H141" s="40">
        <v>10.1</v>
      </c>
      <c r="I141" s="40">
        <v>37.6</v>
      </c>
      <c r="J141" s="40">
        <v>274.89999999999998</v>
      </c>
      <c r="K141" s="41" t="s">
        <v>54</v>
      </c>
      <c r="L141" s="40">
        <v>22.82</v>
      </c>
    </row>
    <row r="142" spans="1:12" ht="15">
      <c r="A142" s="23"/>
      <c r="B142" s="15"/>
      <c r="C142" s="11"/>
      <c r="D142" s="6"/>
      <c r="E142" s="42" t="s">
        <v>83</v>
      </c>
      <c r="F142" s="43">
        <v>10</v>
      </c>
      <c r="G142" s="43">
        <v>0.1</v>
      </c>
      <c r="H142" s="43">
        <v>7.3</v>
      </c>
      <c r="I142" s="43">
        <v>0.1</v>
      </c>
      <c r="J142" s="43">
        <v>66.099999999999994</v>
      </c>
      <c r="K142" s="44" t="s">
        <v>84</v>
      </c>
      <c r="L142" s="43">
        <v>10</v>
      </c>
    </row>
    <row r="143" spans="1:12" ht="15">
      <c r="A143" s="23"/>
      <c r="B143" s="15"/>
      <c r="C143" s="11"/>
      <c r="D143" s="7" t="s">
        <v>22</v>
      </c>
      <c r="E143" s="42" t="s">
        <v>55</v>
      </c>
      <c r="F143" s="43">
        <v>200</v>
      </c>
      <c r="G143" s="43">
        <v>4.7</v>
      </c>
      <c r="H143" s="43">
        <v>3.5</v>
      </c>
      <c r="I143" s="43">
        <v>12.5</v>
      </c>
      <c r="J143" s="43">
        <v>100.4</v>
      </c>
      <c r="K143" s="44" t="s">
        <v>56</v>
      </c>
      <c r="L143" s="43">
        <v>18.27</v>
      </c>
    </row>
    <row r="144" spans="1:12" ht="15.75" customHeight="1">
      <c r="A144" s="23"/>
      <c r="B144" s="15"/>
      <c r="C144" s="11"/>
      <c r="D144" s="7" t="s">
        <v>23</v>
      </c>
      <c r="E144" s="42" t="s">
        <v>48</v>
      </c>
      <c r="F144" s="43">
        <v>40</v>
      </c>
      <c r="G144" s="43">
        <v>2.9</v>
      </c>
      <c r="H144" s="43">
        <v>0.4</v>
      </c>
      <c r="I144" s="43">
        <v>18.2</v>
      </c>
      <c r="J144" s="43">
        <v>87.9</v>
      </c>
      <c r="K144" s="44" t="s">
        <v>64</v>
      </c>
      <c r="L144" s="43">
        <v>3.51</v>
      </c>
    </row>
    <row r="145" spans="1:12" ht="15">
      <c r="A145" s="23"/>
      <c r="B145" s="15"/>
      <c r="C145" s="11"/>
      <c r="D145" s="7" t="s">
        <v>41</v>
      </c>
      <c r="E145" s="42" t="s">
        <v>43</v>
      </c>
      <c r="F145" s="43">
        <v>100</v>
      </c>
      <c r="G145" s="43">
        <v>0.9</v>
      </c>
      <c r="H145" s="43">
        <v>0.2</v>
      </c>
      <c r="I145" s="43">
        <v>8.1</v>
      </c>
      <c r="J145" s="43">
        <v>37.799999999999997</v>
      </c>
      <c r="K145" s="44" t="s">
        <v>64</v>
      </c>
      <c r="L145" s="43">
        <v>19</v>
      </c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SUM(F141:F147)</f>
        <v>550</v>
      </c>
      <c r="G148" s="19">
        <f t="shared" ref="G148:J148" si="68">SUM(G141:G147)</f>
        <v>16.899999999999999</v>
      </c>
      <c r="H148" s="19">
        <f t="shared" si="68"/>
        <v>21.499999999999996</v>
      </c>
      <c r="I148" s="19">
        <f t="shared" si="68"/>
        <v>76.5</v>
      </c>
      <c r="J148" s="19">
        <f t="shared" si="68"/>
        <v>567.09999999999991</v>
      </c>
      <c r="K148" s="25"/>
      <c r="L148" s="19">
        <f t="shared" ref="L148" si="69">SUM(L141:L147)</f>
        <v>73.599999999999994</v>
      </c>
    </row>
    <row r="149" spans="1:12" ht="1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70">SUM(G149:G157)</f>
        <v>0</v>
      </c>
      <c r="H158" s="19">
        <f t="shared" si="70"/>
        <v>0</v>
      </c>
      <c r="I158" s="19">
        <f t="shared" si="70"/>
        <v>0</v>
      </c>
      <c r="J158" s="19">
        <f t="shared" si="70"/>
        <v>0</v>
      </c>
      <c r="K158" s="25"/>
      <c r="L158" s="19">
        <f t="shared" ref="L158" si="71">SUM(L149:L157)</f>
        <v>0</v>
      </c>
    </row>
    <row r="159" spans="1:12" ht="15">
      <c r="A159" s="29">
        <f>A141</f>
        <v>2</v>
      </c>
      <c r="B159" s="30">
        <f>B141</f>
        <v>3</v>
      </c>
      <c r="C159" s="54" t="s">
        <v>4</v>
      </c>
      <c r="D159" s="55"/>
      <c r="E159" s="31"/>
      <c r="F159" s="32">
        <f>F148+F158</f>
        <v>550</v>
      </c>
      <c r="G159" s="32">
        <f t="shared" ref="G159" si="72">G148+G158</f>
        <v>16.899999999999999</v>
      </c>
      <c r="H159" s="32">
        <f t="shared" ref="H159" si="73">H148+H158</f>
        <v>21.499999999999996</v>
      </c>
      <c r="I159" s="32">
        <f t="shared" ref="I159" si="74">I148+I158</f>
        <v>76.5</v>
      </c>
      <c r="J159" s="32">
        <f t="shared" ref="J159:L159" si="75">J148+J158</f>
        <v>567.09999999999991</v>
      </c>
      <c r="K159" s="32"/>
      <c r="L159" s="32">
        <f t="shared" si="75"/>
        <v>73.599999999999994</v>
      </c>
    </row>
    <row r="160" spans="1:12" ht="51">
      <c r="A160" s="20">
        <v>2</v>
      </c>
      <c r="B160" s="21">
        <v>4</v>
      </c>
      <c r="C160" s="22" t="s">
        <v>20</v>
      </c>
      <c r="D160" s="5" t="s">
        <v>21</v>
      </c>
      <c r="E160" s="39" t="s">
        <v>85</v>
      </c>
      <c r="F160" s="40">
        <v>265</v>
      </c>
      <c r="G160" s="40">
        <v>21</v>
      </c>
      <c r="H160" s="40">
        <v>14.7</v>
      </c>
      <c r="I160" s="40">
        <v>32.6</v>
      </c>
      <c r="J160" s="40">
        <v>346.7</v>
      </c>
      <c r="K160" s="41" t="s">
        <v>86</v>
      </c>
      <c r="L160" s="40">
        <v>52.31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87</v>
      </c>
      <c r="F162" s="43">
        <v>200</v>
      </c>
      <c r="G162" s="43">
        <v>3.9</v>
      </c>
      <c r="H162" s="43">
        <v>2.9</v>
      </c>
      <c r="I162" s="43">
        <v>11.2</v>
      </c>
      <c r="J162" s="43">
        <v>86</v>
      </c>
      <c r="K162" s="44" t="s">
        <v>52</v>
      </c>
      <c r="L162" s="43">
        <v>11.53</v>
      </c>
    </row>
    <row r="163" spans="1:12" ht="15">
      <c r="A163" s="23"/>
      <c r="B163" s="15"/>
      <c r="C163" s="11"/>
      <c r="D163" s="7" t="s">
        <v>23</v>
      </c>
      <c r="E163" s="42" t="s">
        <v>48</v>
      </c>
      <c r="F163" s="43">
        <v>70</v>
      </c>
      <c r="G163" s="43">
        <v>5.0999999999999996</v>
      </c>
      <c r="H163" s="43">
        <v>0.7</v>
      </c>
      <c r="I163" s="43">
        <v>32</v>
      </c>
      <c r="J163" s="43">
        <v>154.4</v>
      </c>
      <c r="K163" s="44" t="s">
        <v>64</v>
      </c>
      <c r="L163" s="43">
        <v>4.1100000000000003</v>
      </c>
    </row>
    <row r="164" spans="1:12" ht="15">
      <c r="A164" s="23"/>
      <c r="B164" s="15"/>
      <c r="C164" s="11"/>
      <c r="D164" s="7" t="s">
        <v>41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32</v>
      </c>
      <c r="E167" s="9"/>
      <c r="F167" s="19">
        <f>SUM(F160:F166)</f>
        <v>535</v>
      </c>
      <c r="G167" s="19">
        <f t="shared" ref="G167:J167" si="76">SUM(G160:G166)</f>
        <v>30</v>
      </c>
      <c r="H167" s="19">
        <f t="shared" si="76"/>
        <v>18.299999999999997</v>
      </c>
      <c r="I167" s="19">
        <f t="shared" si="76"/>
        <v>75.8</v>
      </c>
      <c r="J167" s="19">
        <f t="shared" si="76"/>
        <v>587.1</v>
      </c>
      <c r="K167" s="25"/>
      <c r="L167" s="19">
        <f t="shared" ref="L167" si="77">SUM(L160:L166)</f>
        <v>67.95</v>
      </c>
    </row>
    <row r="168" spans="1:12" ht="1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3" ht="1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3" ht="15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535</v>
      </c>
      <c r="G178" s="32">
        <f t="shared" ref="G178" si="80">G167+G177</f>
        <v>30</v>
      </c>
      <c r="H178" s="32">
        <f t="shared" ref="H178" si="81">H167+H177</f>
        <v>18.299999999999997</v>
      </c>
      <c r="I178" s="32">
        <f t="shared" ref="I178" si="82">I167+I177</f>
        <v>75.8</v>
      </c>
      <c r="J178" s="32">
        <f t="shared" ref="J178:L178" si="83">J167+J177</f>
        <v>587.1</v>
      </c>
      <c r="K178" s="32"/>
      <c r="L178" s="32">
        <f t="shared" si="83"/>
        <v>67.95</v>
      </c>
    </row>
    <row r="179" spans="1:13" ht="25.5">
      <c r="A179" s="20">
        <v>2</v>
      </c>
      <c r="B179" s="21">
        <v>5</v>
      </c>
      <c r="C179" s="22" t="s">
        <v>20</v>
      </c>
      <c r="D179" s="5" t="s">
        <v>21</v>
      </c>
      <c r="E179" s="39" t="s">
        <v>88</v>
      </c>
      <c r="F179" s="40">
        <v>240</v>
      </c>
      <c r="G179" s="40">
        <v>25.4</v>
      </c>
      <c r="H179" s="40">
        <v>10.199999999999999</v>
      </c>
      <c r="I179" s="40">
        <v>47.9</v>
      </c>
      <c r="J179" s="40">
        <v>385.5</v>
      </c>
      <c r="K179" s="41" t="s">
        <v>89</v>
      </c>
      <c r="L179" s="40">
        <v>34.22</v>
      </c>
    </row>
    <row r="180" spans="1:13" ht="15">
      <c r="A180" s="23"/>
      <c r="B180" s="15"/>
      <c r="C180" s="11"/>
      <c r="D180" s="6"/>
      <c r="E180" s="42" t="s">
        <v>73</v>
      </c>
      <c r="F180" s="43">
        <v>30</v>
      </c>
      <c r="G180" s="43">
        <v>1.1000000000000001</v>
      </c>
      <c r="H180" s="43">
        <v>2.2000000000000002</v>
      </c>
      <c r="I180" s="43">
        <v>2.9</v>
      </c>
      <c r="J180" s="43">
        <v>35.700000000000003</v>
      </c>
      <c r="K180" s="44" t="s">
        <v>58</v>
      </c>
      <c r="L180" s="43">
        <v>5.42</v>
      </c>
    </row>
    <row r="181" spans="1:13" ht="15">
      <c r="A181" s="23"/>
      <c r="B181" s="15"/>
      <c r="C181" s="11"/>
      <c r="D181" s="7" t="s">
        <v>22</v>
      </c>
      <c r="E181" s="42" t="s">
        <v>49</v>
      </c>
      <c r="F181" s="43">
        <v>200</v>
      </c>
      <c r="G181" s="43">
        <v>1.6</v>
      </c>
      <c r="H181" s="43">
        <v>1.1000000000000001</v>
      </c>
      <c r="I181" s="43">
        <v>8.6</v>
      </c>
      <c r="J181" s="43">
        <v>50.9</v>
      </c>
      <c r="K181" s="44" t="s">
        <v>50</v>
      </c>
      <c r="L181" s="43">
        <v>6.16</v>
      </c>
    </row>
    <row r="182" spans="1:13" ht="15">
      <c r="A182" s="23"/>
      <c r="B182" s="15"/>
      <c r="C182" s="11"/>
      <c r="D182" s="7" t="s">
        <v>23</v>
      </c>
      <c r="E182" s="42" t="s">
        <v>48</v>
      </c>
      <c r="F182" s="43">
        <v>45</v>
      </c>
      <c r="G182" s="43">
        <v>3.4</v>
      </c>
      <c r="H182" s="43">
        <v>0.4</v>
      </c>
      <c r="I182" s="43">
        <v>22.1</v>
      </c>
      <c r="J182" s="43">
        <v>105.5</v>
      </c>
      <c r="K182" s="44" t="s">
        <v>64</v>
      </c>
      <c r="L182" s="43">
        <v>2.66</v>
      </c>
      <c r="M182" s="2" t="s">
        <v>42</v>
      </c>
    </row>
    <row r="183" spans="1:13" ht="15">
      <c r="A183" s="23"/>
      <c r="B183" s="15"/>
      <c r="C183" s="11"/>
      <c r="D183" s="7" t="s">
        <v>41</v>
      </c>
      <c r="E183" s="42" t="s">
        <v>47</v>
      </c>
      <c r="F183" s="43">
        <v>100</v>
      </c>
      <c r="G183" s="43">
        <v>1.5</v>
      </c>
      <c r="H183" s="43">
        <v>0.5</v>
      </c>
      <c r="I183" s="43">
        <v>21</v>
      </c>
      <c r="J183" s="43">
        <v>94.5</v>
      </c>
      <c r="K183" s="44" t="s">
        <v>64</v>
      </c>
      <c r="L183" s="43">
        <v>19</v>
      </c>
    </row>
    <row r="184" spans="1:13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3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3" ht="15.75" customHeight="1">
      <c r="A186" s="24"/>
      <c r="B186" s="17"/>
      <c r="C186" s="8"/>
      <c r="D186" s="18" t="s">
        <v>32</v>
      </c>
      <c r="E186" s="9"/>
      <c r="F186" s="19">
        <f>SUM(F179:F185)</f>
        <v>615</v>
      </c>
      <c r="G186" s="19">
        <f t="shared" ref="G186:J186" si="84">SUM(G179:G185)</f>
        <v>33</v>
      </c>
      <c r="H186" s="19">
        <f t="shared" si="84"/>
        <v>14.399999999999999</v>
      </c>
      <c r="I186" s="19">
        <f t="shared" si="84"/>
        <v>102.5</v>
      </c>
      <c r="J186" s="19">
        <f t="shared" si="84"/>
        <v>672.09999999999991</v>
      </c>
      <c r="K186" s="25"/>
      <c r="L186" s="19">
        <f t="shared" ref="L186" si="85">SUM(L179:L185)</f>
        <v>67.459999999999994</v>
      </c>
    </row>
    <row r="187" spans="1:13" ht="1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3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3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3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3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3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5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615</v>
      </c>
      <c r="G197" s="32">
        <f t="shared" ref="G197" si="88">G186+G196</f>
        <v>33</v>
      </c>
      <c r="H197" s="32">
        <f t="shared" ref="H197" si="89">H186+H196</f>
        <v>14.399999999999999</v>
      </c>
      <c r="I197" s="32">
        <f t="shared" ref="I197" si="90">I186+I196</f>
        <v>102.5</v>
      </c>
      <c r="J197" s="32">
        <f t="shared" ref="J197:L197" si="91">J186+J196</f>
        <v>672.09999999999991</v>
      </c>
      <c r="K197" s="32"/>
      <c r="L197" s="32">
        <f t="shared" si="91"/>
        <v>67.459999999999994</v>
      </c>
    </row>
    <row r="198" spans="1:12">
      <c r="A198" s="27"/>
      <c r="B198" s="28"/>
      <c r="C198" s="56" t="s">
        <v>5</v>
      </c>
      <c r="D198" s="56"/>
      <c r="E198" s="56"/>
      <c r="F198" s="34">
        <f>(F24+F44+F63+F82+F101+F120+F140+F159+F178+F197)/(IF(F24=0,0,1)+IF(F44=0,0,1)+IF(F63=0,0,1)+IF(F82=0,0,1)+IF(F101=0,0,1)+IF(F120=0,0,1)+IF(F140=0,0,1)+IF(F159=0,0,1)+IF(F178=0,0,1)+IF(F197=0,0,1))</f>
        <v>559</v>
      </c>
      <c r="G198" s="34">
        <f t="shared" ref="G198:J198" si="92">(G24+G44+G63+G82+G101+G120+G140+G159+G178+G197)/(IF(G24=0,0,1)+IF(G44=0,0,1)+IF(G63=0,0,1)+IF(G82=0,0,1)+IF(G101=0,0,1)+IF(G120=0,0,1)+IF(G140=0,0,1)+IF(G159=0,0,1)+IF(G178=0,0,1)+IF(G197=0,0,1))</f>
        <v>24.52</v>
      </c>
      <c r="H198" s="34">
        <f t="shared" si="92"/>
        <v>16.61</v>
      </c>
      <c r="I198" s="34">
        <f t="shared" si="92"/>
        <v>80.189999999999984</v>
      </c>
      <c r="J198" s="34">
        <f t="shared" si="92"/>
        <v>570.08000000000015</v>
      </c>
      <c r="K198" s="34"/>
      <c r="L198" s="34">
        <f t="shared" ref="L198" si="93">(L24+L44+L63+L82+L101+L120+L140+L159+L178+L197)/(IF(L24=0,0,1)+IF(L44=0,0,1)+IF(L63=0,0,1)+IF(L82=0,0,1)+IF(L101=0,0,1)+IF(L120=0,0,1)+IF(L140=0,0,1)+IF(L159=0,0,1)+IF(L178=0,0,1)+IF(L197=0,0,1))</f>
        <v>64.565000000000012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цветочное</cp:lastModifiedBy>
  <cp:lastPrinted>2023-11-27T07:03:39Z</cp:lastPrinted>
  <dcterms:created xsi:type="dcterms:W3CDTF">2022-05-16T14:23:56Z</dcterms:created>
  <dcterms:modified xsi:type="dcterms:W3CDTF">2025-02-26T09:07:01Z</dcterms:modified>
</cp:coreProperties>
</file>